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C49C893E-35CE-4981-9D20-CA65FA4ACD04}" xr6:coauthVersionLast="47" xr6:coauthVersionMax="47" xr10:uidLastSave="{00000000-0000-0000-0000-000000000000}"/>
  <bookViews>
    <workbookView xWindow="-19260" yWindow="-16350" windowWidth="29040" windowHeight="15720" xr2:uid="{00000000-000D-0000-FFFF-FFFF00000000}"/>
  </bookViews>
  <sheets>
    <sheet name="122255 O5 Cost Sheet" sheetId="2" r:id="rId1"/>
  </sheets>
  <definedNames>
    <definedName name="_xlnm.Print_Area" localSheetId="0">'122255 O5 Cost Sheet'!$B$1:$R$46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2" l="1"/>
  <c r="O24" i="2"/>
  <c r="M24" i="2"/>
  <c r="G24" i="2" l="1"/>
  <c r="K24" i="2"/>
</calcChain>
</file>

<file path=xl/sharedStrings.xml><?xml version="1.0" encoding="utf-8"?>
<sst xmlns="http://schemas.openxmlformats.org/spreadsheetml/2006/main" count="101" uniqueCount="49">
  <si>
    <r>
      <t xml:space="preserve">COST SHEET </t>
    </r>
    <r>
      <rPr>
        <b/>
        <sz val="12"/>
        <color rgb="FFFF0000"/>
        <rFont val="Calibri"/>
        <family val="2"/>
        <scheme val="minor"/>
      </rPr>
      <t>- REVISED</t>
    </r>
    <r>
      <rPr>
        <b/>
        <sz val="12"/>
        <color theme="1"/>
        <rFont val="Calibri"/>
        <family val="2"/>
        <scheme val="minor"/>
      </rPr>
      <t xml:space="preserve">
Request for Proposal 122255 O5</t>
    </r>
  </si>
  <si>
    <t>Travel expenses are to be included for all facilities. No additional travel, fuel adjustment, or emergency call-back labor expenses will be approved during the contract term.</t>
  </si>
  <si>
    <t xml:space="preserve">Initial Contract Period
 Year 1 </t>
  </si>
  <si>
    <t>Initial Contract Period
 Year  2</t>
  </si>
  <si>
    <t>Renewal One - Year 3</t>
  </si>
  <si>
    <t>Renewal One - Year 4</t>
  </si>
  <si>
    <t xml:space="preserve">Renewal Two - Year 5 </t>
  </si>
  <si>
    <t>Renewal Two - Year  6</t>
  </si>
  <si>
    <t xml:space="preserve">Renewal Three - Year 7 </t>
  </si>
  <si>
    <t>Renewal Three - Year  8</t>
  </si>
  <si>
    <t>Facility</t>
  </si>
  <si>
    <t>Monthly Chiller  Maintenance / Inspection</t>
  </si>
  <si>
    <t>Annual Maintenance / Inspection</t>
  </si>
  <si>
    <t>DAS- SBD
1526 K Street, Lincoln (1 Unit)
M/S - CVHE320/ LO4L05021</t>
  </si>
  <si>
    <t>DAS-SBD, Transportation Service Bureau
1400 M Street, Lincoln (1 Unit)
M/S - RAUJC50E/ C10E2265</t>
  </si>
  <si>
    <t>DAS-SBD, State Testing Lab
3701 South 14th Street, Lincoln (1 Units)
M/S - RTAC1854U/ U090G04976</t>
  </si>
  <si>
    <t>DAS-SBD, State Testing Lab
3701 South 14th Street, Lincoln (1 Units)
M/S - RTAC1854U/ U090G04977</t>
  </si>
  <si>
    <t>DAS-SBD, Data Center
501 South 14th Street, Lincoln (1 Units)
M/S - WPV250/ STNU080500045</t>
  </si>
  <si>
    <t>DAS-SBD, Data Center
501 South 14th Street, Lincoln (1 Units)
M/S - WMC290D/ STNU080300082</t>
  </si>
  <si>
    <t>DAS-SBD, Staff Training Academy
2320 N. 57th Street, Lincoln (1 unit)
M/S - RTAA080AYF01A0C0KS/ U95H29420</t>
  </si>
  <si>
    <t>DAS-SBD, Governor's Residence
1425 H Street, Lincoln 
M/S - CUAC490Q3-T3ZDH/ D18J1185</t>
  </si>
  <si>
    <t>NDOT
1400 Nebraska Parkway, Building #00203, Lincoln
M/S - WMC048D</t>
  </si>
  <si>
    <t>NDOT
1500 Nebraska Parkway, Building #00201, Lincoln
M/S - WMC0600D</t>
  </si>
  <si>
    <t>NDOT
1600 Nebraska Parkway, Building #00202, Lincoln
M/S - LO132SE</t>
  </si>
  <si>
    <r>
      <t>NDOT
5001 South 14</t>
    </r>
    <r>
      <rPr>
        <vertAlign val="superscript"/>
        <sz val="11"/>
        <color rgb="FF000000"/>
        <rFont val="Calibri"/>
        <family val="2"/>
        <scheme val="minor"/>
      </rPr>
      <t>th</t>
    </r>
    <r>
      <rPr>
        <sz val="11"/>
        <color rgb="FF000000"/>
        <rFont val="Calibri"/>
        <family val="2"/>
        <scheme val="minor"/>
      </rPr>
      <t xml:space="preserve"> Street, Building #00101,  Lincoln
M/S - AGR055AM12/ 59B8140601</t>
    </r>
  </si>
  <si>
    <t>NDOT - State Operations Center
4425 S 108th Street, Building #20113
Omaha
M/S - 48HJF007-551 / 48HJE006-541 / ZGA060S4BM1Y / 48HJE005-551</t>
  </si>
  <si>
    <t>NDOT - State Operations Center
4425 S 108th Street, Building #20113
Omaha
M/S - CSF165-Y</t>
  </si>
  <si>
    <t>NDOT - State Operations Center
4425 S 108th Street, Building #20113
Omaha
M/S - HMF28A0CAES8483</t>
  </si>
  <si>
    <t>NDOT - State Operations Center
4425 S 108th Street, Building #20113
Omaha
M/S - ZGB060S4EQ1Y</t>
  </si>
  <si>
    <t>Hourly labor rate 
(Business hours, 7:00 am to 3:30 pm M-F)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</si>
  <si>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</t>
  </si>
  <si>
    <t>Premium hourly labor rate 
(Outside normal business hours)</t>
  </si>
  <si>
    <t xml:space="preserve">Percentage Discount off Manufactures Price List </t>
  </si>
  <si>
    <t xml:space="preserve">Manufacturer </t>
  </si>
  <si>
    <t xml:space="preserve"> Percentage Discount</t>
  </si>
  <si>
    <t>Trane</t>
  </si>
  <si>
    <t>McQuay</t>
  </si>
  <si>
    <t>Drake</t>
  </si>
  <si>
    <t>Dalkin</t>
  </si>
  <si>
    <t>York</t>
  </si>
  <si>
    <t>Carrier</t>
  </si>
  <si>
    <t>Liebert</t>
  </si>
  <si>
    <t>Lennox</t>
  </si>
  <si>
    <t>Other (indicate): ___________________</t>
  </si>
  <si>
    <t>n/a</t>
  </si>
  <si>
    <t>OT (after hours and Sat)</t>
  </si>
  <si>
    <r>
      <t xml:space="preserve">Bidders Name: </t>
    </r>
    <r>
      <rPr>
        <u/>
        <sz val="11"/>
        <color theme="1"/>
        <rFont val="Calibri"/>
        <family val="2"/>
        <scheme val="minor"/>
      </rPr>
      <t>HAYES MECHANICAL</t>
    </r>
    <r>
      <rPr>
        <sz val="11"/>
        <color theme="1"/>
        <rFont val="Calibri"/>
        <family val="2"/>
        <scheme val="minor"/>
      </rPr>
      <t xml:space="preserve">  7/30/2025</t>
    </r>
  </si>
  <si>
    <t xml:space="preserve"> </t>
  </si>
  <si>
    <t>DT (Sun &amp; Holiday)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</si>
</sst>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9"/>
      <color theme="1"/>
      <name val="Segoe UI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1" xfId="0" applyBorder="1"/>
    <xf numFmtId="0" fontId="0" fillId="0" borderId="0" xfId="0" applyAlignment="1">
      <alignment horizontal="left" wrapText="1"/>
    </xf>
    <xf numFmtId="0" fontId="7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0" fillId="0" borderId="0" xfId="0"/>
    <xf numFmtId="0" fontId="0" fillId="0" borderId="0" xfId="0" applyAlignment="1">
      <alignment horizontal="left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/>
    <xf numFmtId="44" fontId="4" fillId="0" borderId="1" xfId="1" applyFont="1" applyFill="1" applyBorder="1" applyAlignment="1">
      <alignment vertical="center"/>
    </xf>
    <xf numFmtId="0" fontId="0" fillId="0" borderId="0" xfId="0" applyFill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4" fontId="4" fillId="0" borderId="5" xfId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44" fontId="4" fillId="0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/>
    <xf numFmtId="44" fontId="3" fillId="0" borderId="6" xfId="1" applyFont="1" applyFill="1" applyBorder="1" applyAlignment="1">
      <alignment vertical="center"/>
    </xf>
    <xf numFmtId="44" fontId="9" fillId="0" borderId="0" xfId="1" applyFont="1" applyFill="1"/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left" vertical="top" wrapText="1"/>
    </xf>
    <xf numFmtId="44" fontId="3" fillId="0" borderId="1" xfId="1" applyFont="1" applyFill="1" applyBorder="1" applyAlignment="1">
      <alignment vertical="center"/>
    </xf>
    <xf numFmtId="9" fontId="9" fillId="0" borderId="0" xfId="2" applyFont="1" applyFill="1"/>
    <xf numFmtId="9" fontId="0" fillId="0" borderId="1" xfId="0" applyNumberFormat="1" applyBorder="1"/>
    <xf numFmtId="0" fontId="1" fillId="0" borderId="1" xfId="0" applyFont="1" applyFill="1" applyBorder="1" applyAlignment="1">
      <alignment horizontal="righ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1"/>
  <sheetViews>
    <sheetView tabSelected="1" view="pageBreakPreview" topLeftCell="A19" zoomScale="60" zoomScaleNormal="100" workbookViewId="0">
      <selection activeCell="B32" sqref="B32"/>
    </sheetView>
  </sheetViews>
  <sheetFormatPr defaultRowHeight="15" x14ac:dyDescent="0.25"/>
  <cols>
    <col min="2" max="2" width="36.7109375" bestFit="1" customWidth="1"/>
    <col min="3" max="18" width="14.7109375" customWidth="1"/>
  </cols>
  <sheetData>
    <row r="1" spans="2:18" ht="15.75" x14ac:dyDescent="0.25">
      <c r="B1" s="15"/>
      <c r="C1" s="15"/>
      <c r="D1" s="16"/>
    </row>
    <row r="2" spans="2:18" ht="19.899999999999999" customHeight="1" x14ac:dyDescent="0.25">
      <c r="B2" s="21" t="s">
        <v>0</v>
      </c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2:18" ht="19.149999999999999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6" spans="2:18" ht="17.25" customHeight="1" x14ac:dyDescent="0.25">
      <c r="B6" s="17" t="s">
        <v>46</v>
      </c>
      <c r="C6" s="17"/>
      <c r="D6" s="17"/>
      <c r="E6" s="6"/>
      <c r="F6" s="6"/>
    </row>
    <row r="7" spans="2:18" ht="17.25" customHeight="1" x14ac:dyDescent="0.25">
      <c r="B7" s="6"/>
      <c r="C7" s="6"/>
      <c r="D7" s="6"/>
      <c r="E7" s="6"/>
      <c r="F7" s="6"/>
    </row>
    <row r="8" spans="2:18" ht="17.25" customHeight="1" x14ac:dyDescent="0.25">
      <c r="B8" s="4" t="s">
        <v>1</v>
      </c>
      <c r="C8" s="6"/>
      <c r="D8" s="6"/>
      <c r="E8" s="6"/>
      <c r="F8" s="6"/>
    </row>
    <row r="10" spans="2:18" ht="40.5" customHeight="1" x14ac:dyDescent="0.25">
      <c r="B10" s="5"/>
      <c r="C10" s="14" t="s">
        <v>2</v>
      </c>
      <c r="D10" s="14"/>
      <c r="E10" s="14" t="s">
        <v>3</v>
      </c>
      <c r="F10" s="14"/>
      <c r="G10" s="13" t="s">
        <v>4</v>
      </c>
      <c r="H10" s="13"/>
      <c r="I10" s="13" t="s">
        <v>5</v>
      </c>
      <c r="J10" s="13"/>
      <c r="K10" s="14" t="s">
        <v>6</v>
      </c>
      <c r="L10" s="14"/>
      <c r="M10" s="14" t="s">
        <v>7</v>
      </c>
      <c r="N10" s="14"/>
      <c r="O10" s="14" t="s">
        <v>8</v>
      </c>
      <c r="P10" s="14"/>
      <c r="Q10" s="14" t="s">
        <v>9</v>
      </c>
      <c r="R10" s="14"/>
    </row>
    <row r="11" spans="2:18" s="24" customFormat="1" ht="60" x14ac:dyDescent="0.25">
      <c r="B11" s="25" t="s">
        <v>10</v>
      </c>
      <c r="C11" s="26" t="s">
        <v>11</v>
      </c>
      <c r="D11" s="26" t="s">
        <v>12</v>
      </c>
      <c r="E11" s="26" t="s">
        <v>11</v>
      </c>
      <c r="F11" s="26" t="s">
        <v>12</v>
      </c>
      <c r="G11" s="26" t="s">
        <v>11</v>
      </c>
      <c r="H11" s="26" t="s">
        <v>12</v>
      </c>
      <c r="I11" s="26" t="s">
        <v>11</v>
      </c>
      <c r="J11" s="26" t="s">
        <v>12</v>
      </c>
      <c r="K11" s="26" t="s">
        <v>11</v>
      </c>
      <c r="L11" s="26" t="s">
        <v>12</v>
      </c>
      <c r="M11" s="26" t="s">
        <v>11</v>
      </c>
      <c r="N11" s="26" t="s">
        <v>12</v>
      </c>
      <c r="O11" s="26" t="s">
        <v>11</v>
      </c>
      <c r="P11" s="26" t="s">
        <v>12</v>
      </c>
      <c r="Q11" s="26" t="s">
        <v>11</v>
      </c>
      <c r="R11" s="26" t="s">
        <v>12</v>
      </c>
    </row>
    <row r="12" spans="2:18" s="27" customFormat="1" ht="45" x14ac:dyDescent="0.25">
      <c r="B12" s="28" t="s">
        <v>13</v>
      </c>
      <c r="C12" s="29">
        <v>180</v>
      </c>
      <c r="D12" s="23">
        <v>3120</v>
      </c>
      <c r="E12" s="30">
        <v>187</v>
      </c>
      <c r="F12" s="29">
        <v>3244</v>
      </c>
      <c r="G12" s="29">
        <v>194</v>
      </c>
      <c r="H12" s="29">
        <v>3374</v>
      </c>
      <c r="I12" s="29">
        <v>202</v>
      </c>
      <c r="J12" s="29">
        <v>3509</v>
      </c>
      <c r="K12" s="29">
        <v>210</v>
      </c>
      <c r="L12" s="29">
        <v>3649</v>
      </c>
      <c r="M12" s="29">
        <v>218</v>
      </c>
      <c r="N12" s="29">
        <v>3795</v>
      </c>
      <c r="O12" s="29">
        <v>227</v>
      </c>
      <c r="P12" s="29">
        <v>3947</v>
      </c>
      <c r="Q12" s="29">
        <v>236</v>
      </c>
      <c r="R12" s="29">
        <v>4105</v>
      </c>
    </row>
    <row r="13" spans="2:18" s="27" customFormat="1" ht="60" x14ac:dyDescent="0.25">
      <c r="B13" s="28" t="s">
        <v>14</v>
      </c>
      <c r="C13" s="29">
        <v>180</v>
      </c>
      <c r="D13" s="23">
        <v>520</v>
      </c>
      <c r="E13" s="30">
        <v>187</v>
      </c>
      <c r="F13" s="29">
        <v>540</v>
      </c>
      <c r="G13" s="29">
        <v>194</v>
      </c>
      <c r="H13" s="29">
        <v>562</v>
      </c>
      <c r="I13" s="29">
        <v>202</v>
      </c>
      <c r="J13" s="29">
        <v>584</v>
      </c>
      <c r="K13" s="29">
        <v>210</v>
      </c>
      <c r="L13" s="29">
        <v>607</v>
      </c>
      <c r="M13" s="29">
        <v>218</v>
      </c>
      <c r="N13" s="29">
        <v>631</v>
      </c>
      <c r="O13" s="29">
        <v>227</v>
      </c>
      <c r="P13" s="29">
        <v>656</v>
      </c>
      <c r="Q13" s="29">
        <v>236</v>
      </c>
      <c r="R13" s="29">
        <v>682</v>
      </c>
    </row>
    <row r="14" spans="2:18" s="27" customFormat="1" ht="45" x14ac:dyDescent="0.25">
      <c r="B14" s="28" t="s">
        <v>15</v>
      </c>
      <c r="C14" s="29">
        <v>90</v>
      </c>
      <c r="D14" s="23">
        <v>1040</v>
      </c>
      <c r="E14" s="30">
        <v>93.5</v>
      </c>
      <c r="F14" s="29">
        <v>1083</v>
      </c>
      <c r="G14" s="29">
        <v>97</v>
      </c>
      <c r="H14" s="29">
        <v>1124.5</v>
      </c>
      <c r="I14" s="29">
        <v>101</v>
      </c>
      <c r="J14" s="29">
        <v>1169.5</v>
      </c>
      <c r="K14" s="29">
        <v>105</v>
      </c>
      <c r="L14" s="29">
        <v>1216.5</v>
      </c>
      <c r="M14" s="29">
        <v>109</v>
      </c>
      <c r="N14" s="29">
        <v>1265</v>
      </c>
      <c r="O14" s="29">
        <v>113.5</v>
      </c>
      <c r="P14" s="29">
        <v>1315.5</v>
      </c>
      <c r="Q14" s="29">
        <v>118</v>
      </c>
      <c r="R14" s="29">
        <v>1368</v>
      </c>
    </row>
    <row r="15" spans="2:18" s="27" customFormat="1" ht="45" x14ac:dyDescent="0.25">
      <c r="B15" s="28" t="s">
        <v>16</v>
      </c>
      <c r="C15" s="29">
        <v>90</v>
      </c>
      <c r="D15" s="23">
        <v>1040</v>
      </c>
      <c r="E15" s="30">
        <v>93.5</v>
      </c>
      <c r="F15" s="30">
        <v>1083</v>
      </c>
      <c r="G15" s="30">
        <v>97</v>
      </c>
      <c r="H15" s="30">
        <v>1124.5</v>
      </c>
      <c r="I15" s="30">
        <v>101</v>
      </c>
      <c r="J15" s="30">
        <v>1169.5</v>
      </c>
      <c r="K15" s="29">
        <v>105</v>
      </c>
      <c r="L15" s="29">
        <v>1216.5</v>
      </c>
      <c r="M15" s="29">
        <v>109</v>
      </c>
      <c r="N15" s="29">
        <v>1265</v>
      </c>
      <c r="O15" s="29">
        <v>113.5</v>
      </c>
      <c r="P15" s="29">
        <v>1315.5</v>
      </c>
      <c r="Q15" s="29">
        <v>118</v>
      </c>
      <c r="R15" s="29">
        <v>1368</v>
      </c>
    </row>
    <row r="16" spans="2:18" s="27" customFormat="1" ht="45" x14ac:dyDescent="0.25">
      <c r="B16" s="28" t="s">
        <v>17</v>
      </c>
      <c r="C16" s="29">
        <v>90</v>
      </c>
      <c r="D16" s="29">
        <v>1560</v>
      </c>
      <c r="E16" s="29">
        <v>93.5</v>
      </c>
      <c r="F16" s="29">
        <v>1622</v>
      </c>
      <c r="G16" s="29">
        <v>97</v>
      </c>
      <c r="H16" s="29">
        <v>1687</v>
      </c>
      <c r="I16" s="29">
        <v>101</v>
      </c>
      <c r="J16" s="29">
        <v>1754.5</v>
      </c>
      <c r="K16" s="29">
        <v>105</v>
      </c>
      <c r="L16" s="29">
        <v>1824.5</v>
      </c>
      <c r="M16" s="29">
        <v>109</v>
      </c>
      <c r="N16" s="29">
        <v>1897.5</v>
      </c>
      <c r="O16" s="29">
        <v>113.5</v>
      </c>
      <c r="P16" s="29">
        <v>1973.5</v>
      </c>
      <c r="Q16" s="29">
        <v>118</v>
      </c>
      <c r="R16" s="29">
        <v>2052.5</v>
      </c>
    </row>
    <row r="17" spans="2:18" s="27" customFormat="1" ht="45" x14ac:dyDescent="0.25">
      <c r="B17" s="28" t="s">
        <v>18</v>
      </c>
      <c r="C17" s="29">
        <v>90</v>
      </c>
      <c r="D17" s="29">
        <v>1560</v>
      </c>
      <c r="E17" s="29">
        <v>93.5</v>
      </c>
      <c r="F17" s="29">
        <v>1622</v>
      </c>
      <c r="G17" s="29">
        <v>97</v>
      </c>
      <c r="H17" s="29">
        <v>1687</v>
      </c>
      <c r="I17" s="29">
        <v>101</v>
      </c>
      <c r="J17" s="29">
        <v>1754.5</v>
      </c>
      <c r="K17" s="29">
        <v>105</v>
      </c>
      <c r="L17" s="29">
        <v>1824.5</v>
      </c>
      <c r="M17" s="29">
        <v>109</v>
      </c>
      <c r="N17" s="29">
        <v>1897.5</v>
      </c>
      <c r="O17" s="29">
        <v>113.5</v>
      </c>
      <c r="P17" s="29">
        <v>1973.5</v>
      </c>
      <c r="Q17" s="29">
        <v>118</v>
      </c>
      <c r="R17" s="29">
        <v>2052.5</v>
      </c>
    </row>
    <row r="18" spans="2:18" s="27" customFormat="1" ht="60" x14ac:dyDescent="0.25">
      <c r="B18" s="28" t="s">
        <v>19</v>
      </c>
      <c r="C18" s="29">
        <v>180</v>
      </c>
      <c r="D18" s="23">
        <v>1040</v>
      </c>
      <c r="E18" s="30">
        <v>187</v>
      </c>
      <c r="F18" s="29">
        <v>1081</v>
      </c>
      <c r="G18" s="29">
        <v>194</v>
      </c>
      <c r="H18" s="29">
        <v>1124</v>
      </c>
      <c r="I18" s="29">
        <v>202</v>
      </c>
      <c r="J18" s="29">
        <v>1169</v>
      </c>
      <c r="K18" s="29">
        <v>210</v>
      </c>
      <c r="L18" s="29">
        <v>1216</v>
      </c>
      <c r="M18" s="29">
        <v>218</v>
      </c>
      <c r="N18" s="29">
        <v>1265</v>
      </c>
      <c r="O18" s="29">
        <v>227</v>
      </c>
      <c r="P18" s="29">
        <v>1316</v>
      </c>
      <c r="Q18" s="29">
        <v>236</v>
      </c>
      <c r="R18" s="29">
        <v>1369</v>
      </c>
    </row>
    <row r="19" spans="2:18" s="27" customFormat="1" ht="45.75" thickBot="1" x14ac:dyDescent="0.3">
      <c r="B19" s="28" t="s">
        <v>20</v>
      </c>
      <c r="C19" s="31">
        <v>180</v>
      </c>
      <c r="D19" s="32">
        <v>1040</v>
      </c>
      <c r="E19" s="33">
        <v>187</v>
      </c>
      <c r="F19" s="31">
        <v>1081</v>
      </c>
      <c r="G19" s="31">
        <v>194</v>
      </c>
      <c r="H19" s="31">
        <v>1124</v>
      </c>
      <c r="I19" s="31">
        <v>202</v>
      </c>
      <c r="J19" s="31">
        <v>1169</v>
      </c>
      <c r="K19" s="31">
        <v>210</v>
      </c>
      <c r="L19" s="31">
        <v>1216</v>
      </c>
      <c r="M19" s="29">
        <v>218</v>
      </c>
      <c r="N19" s="29">
        <v>1265</v>
      </c>
      <c r="O19" s="29">
        <v>227</v>
      </c>
      <c r="P19" s="29">
        <v>1316</v>
      </c>
      <c r="Q19" s="29">
        <v>236</v>
      </c>
      <c r="R19" s="29">
        <v>1369</v>
      </c>
    </row>
    <row r="20" spans="2:18" s="27" customFormat="1" ht="60" x14ac:dyDescent="0.25">
      <c r="B20" s="34" t="s">
        <v>21</v>
      </c>
      <c r="C20" s="35">
        <v>120</v>
      </c>
      <c r="D20" s="35">
        <v>1040</v>
      </c>
      <c r="E20" s="36">
        <v>124</v>
      </c>
      <c r="F20" s="37">
        <v>1081</v>
      </c>
      <c r="G20" s="37">
        <v>129</v>
      </c>
      <c r="H20" s="37">
        <v>1124</v>
      </c>
      <c r="I20" s="37">
        <v>134</v>
      </c>
      <c r="J20" s="37">
        <v>1169</v>
      </c>
      <c r="K20" s="37">
        <v>140</v>
      </c>
      <c r="L20" s="37">
        <v>1216</v>
      </c>
      <c r="M20" s="29">
        <v>146</v>
      </c>
      <c r="N20" s="29">
        <v>1265</v>
      </c>
      <c r="O20" s="29">
        <v>152</v>
      </c>
      <c r="P20" s="29">
        <v>1316</v>
      </c>
      <c r="Q20" s="29">
        <v>158</v>
      </c>
      <c r="R20" s="29">
        <v>1369</v>
      </c>
    </row>
    <row r="21" spans="2:18" s="27" customFormat="1" ht="60" x14ac:dyDescent="0.25">
      <c r="B21" s="34" t="s">
        <v>22</v>
      </c>
      <c r="C21" s="23">
        <v>120</v>
      </c>
      <c r="D21" s="23">
        <v>1040</v>
      </c>
      <c r="E21" s="36">
        <v>124</v>
      </c>
      <c r="F21" s="29">
        <v>1081</v>
      </c>
      <c r="G21" s="29">
        <v>129</v>
      </c>
      <c r="H21" s="29">
        <v>1124</v>
      </c>
      <c r="I21" s="29">
        <v>134</v>
      </c>
      <c r="J21" s="29">
        <v>1169</v>
      </c>
      <c r="K21" s="37">
        <v>140</v>
      </c>
      <c r="L21" s="37">
        <v>1216</v>
      </c>
      <c r="M21" s="29">
        <v>146</v>
      </c>
      <c r="N21" s="29">
        <v>1265</v>
      </c>
      <c r="O21" s="29">
        <v>152</v>
      </c>
      <c r="P21" s="29">
        <v>1316</v>
      </c>
      <c r="Q21" s="29">
        <v>158</v>
      </c>
      <c r="R21" s="29">
        <v>1369</v>
      </c>
    </row>
    <row r="22" spans="2:18" s="27" customFormat="1" ht="60" x14ac:dyDescent="0.25">
      <c r="B22" s="34" t="s">
        <v>23</v>
      </c>
      <c r="C22" s="23">
        <v>120</v>
      </c>
      <c r="D22" s="23">
        <v>1040</v>
      </c>
      <c r="E22" s="36">
        <v>124</v>
      </c>
      <c r="F22" s="29">
        <v>1081</v>
      </c>
      <c r="G22" s="29">
        <v>129</v>
      </c>
      <c r="H22" s="29">
        <v>1124</v>
      </c>
      <c r="I22" s="29">
        <v>134</v>
      </c>
      <c r="J22" s="29">
        <v>1169</v>
      </c>
      <c r="K22" s="37">
        <v>140</v>
      </c>
      <c r="L22" s="37">
        <v>1216</v>
      </c>
      <c r="M22" s="29">
        <v>146</v>
      </c>
      <c r="N22" s="29">
        <v>1265</v>
      </c>
      <c r="O22" s="29">
        <v>152</v>
      </c>
      <c r="P22" s="29">
        <v>1316</v>
      </c>
      <c r="Q22" s="29">
        <v>158</v>
      </c>
      <c r="R22" s="29">
        <v>1369</v>
      </c>
    </row>
    <row r="23" spans="2:18" s="27" customFormat="1" ht="62.25" x14ac:dyDescent="0.25">
      <c r="B23" s="34" t="s">
        <v>24</v>
      </c>
      <c r="C23" s="23">
        <v>150</v>
      </c>
      <c r="D23" s="23">
        <v>1040</v>
      </c>
      <c r="E23" s="23">
        <v>159</v>
      </c>
      <c r="F23" s="29">
        <v>1081</v>
      </c>
      <c r="G23" s="29">
        <v>167</v>
      </c>
      <c r="H23" s="29">
        <v>1124</v>
      </c>
      <c r="I23" s="29">
        <v>173</v>
      </c>
      <c r="J23" s="29">
        <v>1169</v>
      </c>
      <c r="K23" s="37">
        <v>182</v>
      </c>
      <c r="L23" s="37">
        <v>1216</v>
      </c>
      <c r="M23" s="29">
        <v>189</v>
      </c>
      <c r="N23" s="29">
        <v>1265</v>
      </c>
      <c r="O23" s="29">
        <v>195</v>
      </c>
      <c r="P23" s="29">
        <v>1316</v>
      </c>
      <c r="Q23" s="29">
        <v>203</v>
      </c>
      <c r="R23" s="29">
        <v>1369</v>
      </c>
    </row>
    <row r="24" spans="2:18" s="27" customFormat="1" ht="75" x14ac:dyDescent="0.25">
      <c r="B24" s="38" t="s">
        <v>25</v>
      </c>
      <c r="C24" s="23">
        <v>180</v>
      </c>
      <c r="D24" s="39" t="s">
        <v>44</v>
      </c>
      <c r="E24" s="40">
        <v>188</v>
      </c>
      <c r="F24" s="39" t="s">
        <v>44</v>
      </c>
      <c r="G24" s="29">
        <f>390-G25-G26-G27</f>
        <v>195</v>
      </c>
      <c r="H24" s="39" t="s">
        <v>44</v>
      </c>
      <c r="I24" s="29">
        <v>202</v>
      </c>
      <c r="J24" s="40" t="s">
        <v>44</v>
      </c>
      <c r="K24" s="37">
        <f>415-K25-K26-K27</f>
        <v>207</v>
      </c>
      <c r="L24" s="41" t="s">
        <v>44</v>
      </c>
      <c r="M24" s="29">
        <f>432-M25-M26-M27</f>
        <v>217</v>
      </c>
      <c r="N24" s="40" t="s">
        <v>44</v>
      </c>
      <c r="O24" s="29">
        <f>448-O25-O26-O27</f>
        <v>225</v>
      </c>
      <c r="P24" s="40" t="s">
        <v>44</v>
      </c>
      <c r="Q24" s="29">
        <f>466-Q25-Q26-Q27</f>
        <v>233</v>
      </c>
      <c r="R24" s="40" t="s">
        <v>44</v>
      </c>
    </row>
    <row r="25" spans="2:18" s="27" customFormat="1" ht="60" x14ac:dyDescent="0.25">
      <c r="B25" s="38" t="s">
        <v>26</v>
      </c>
      <c r="C25" s="42">
        <v>72</v>
      </c>
      <c r="D25" s="39" t="s">
        <v>44</v>
      </c>
      <c r="E25" s="42">
        <v>75</v>
      </c>
      <c r="F25" s="39" t="s">
        <v>44</v>
      </c>
      <c r="G25" s="42">
        <v>78</v>
      </c>
      <c r="H25" s="39" t="s">
        <v>44</v>
      </c>
      <c r="I25" s="42">
        <v>81</v>
      </c>
      <c r="J25" s="39" t="s">
        <v>44</v>
      </c>
      <c r="K25" s="42">
        <v>83</v>
      </c>
      <c r="L25" s="39" t="s">
        <v>44</v>
      </c>
      <c r="M25" s="42">
        <v>86</v>
      </c>
      <c r="N25" s="39" t="s">
        <v>44</v>
      </c>
      <c r="O25" s="42">
        <v>89</v>
      </c>
      <c r="P25" s="39" t="s">
        <v>44</v>
      </c>
      <c r="Q25" s="42">
        <v>93</v>
      </c>
      <c r="R25" s="39" t="s">
        <v>44</v>
      </c>
    </row>
    <row r="26" spans="2:18" s="27" customFormat="1" ht="60" x14ac:dyDescent="0.25">
      <c r="B26" s="38" t="s">
        <v>27</v>
      </c>
      <c r="C26" s="42">
        <v>72</v>
      </c>
      <c r="D26" s="39" t="s">
        <v>44</v>
      </c>
      <c r="E26" s="42">
        <v>75</v>
      </c>
      <c r="F26" s="39" t="s">
        <v>44</v>
      </c>
      <c r="G26" s="42">
        <v>78</v>
      </c>
      <c r="H26" s="39" t="s">
        <v>44</v>
      </c>
      <c r="I26" s="42">
        <v>81</v>
      </c>
      <c r="J26" s="39" t="s">
        <v>44</v>
      </c>
      <c r="K26" s="42">
        <v>83</v>
      </c>
      <c r="L26" s="39" t="s">
        <v>44</v>
      </c>
      <c r="M26" s="42">
        <v>86</v>
      </c>
      <c r="N26" s="39" t="s">
        <v>44</v>
      </c>
      <c r="O26" s="42">
        <v>89</v>
      </c>
      <c r="P26" s="39" t="s">
        <v>44</v>
      </c>
      <c r="Q26" s="42">
        <v>93</v>
      </c>
      <c r="R26" s="39" t="s">
        <v>44</v>
      </c>
    </row>
    <row r="27" spans="2:18" s="27" customFormat="1" ht="60" x14ac:dyDescent="0.25">
      <c r="B27" s="38" t="s">
        <v>28</v>
      </c>
      <c r="C27" s="42">
        <v>36</v>
      </c>
      <c r="D27" s="39" t="s">
        <v>44</v>
      </c>
      <c r="E27" s="42">
        <v>37</v>
      </c>
      <c r="F27" s="39" t="s">
        <v>44</v>
      </c>
      <c r="G27" s="42">
        <v>39</v>
      </c>
      <c r="H27" s="39" t="s">
        <v>44</v>
      </c>
      <c r="I27" s="42">
        <v>40</v>
      </c>
      <c r="J27" s="39" t="s">
        <v>44</v>
      </c>
      <c r="K27" s="42">
        <v>42</v>
      </c>
      <c r="L27" s="39" t="s">
        <v>44</v>
      </c>
      <c r="M27" s="42">
        <v>43</v>
      </c>
      <c r="N27" s="39" t="s">
        <v>44</v>
      </c>
      <c r="O27" s="42">
        <v>45</v>
      </c>
      <c r="P27" s="39" t="s">
        <v>44</v>
      </c>
      <c r="Q27" s="42">
        <v>47</v>
      </c>
      <c r="R27" s="39" t="s">
        <v>44</v>
      </c>
    </row>
    <row r="28" spans="2:18" s="27" customFormat="1" ht="22.5" customHeight="1" x14ac:dyDescent="0.25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5"/>
    </row>
    <row r="29" spans="2:18" s="27" customFormat="1" ht="28.5" customHeight="1" x14ac:dyDescent="0.25">
      <c r="B29" s="34" t="s">
        <v>29</v>
      </c>
      <c r="C29" s="46"/>
      <c r="D29" s="47">
        <v>115</v>
      </c>
      <c r="E29" s="48"/>
      <c r="F29" s="47">
        <v>119</v>
      </c>
      <c r="G29" s="48"/>
      <c r="H29" s="47">
        <v>123</v>
      </c>
      <c r="I29" s="48"/>
      <c r="J29" s="47">
        <v>128</v>
      </c>
      <c r="K29" s="48"/>
      <c r="L29" s="47">
        <v>133</v>
      </c>
      <c r="M29" s="48"/>
      <c r="N29" s="47">
        <v>138</v>
      </c>
      <c r="O29" s="48"/>
      <c r="P29" s="47">
        <v>143</v>
      </c>
      <c r="Q29" s="48"/>
      <c r="R29" s="47">
        <v>148</v>
      </c>
    </row>
    <row r="30" spans="2:18" s="27" customFormat="1" ht="22.5" customHeight="1" x14ac:dyDescent="0.25">
      <c r="B30" s="49" t="s">
        <v>30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1"/>
    </row>
    <row r="31" spans="2:18" s="27" customFormat="1" ht="36.75" customHeight="1" x14ac:dyDescent="0.25">
      <c r="B31" s="52" t="s">
        <v>31</v>
      </c>
      <c r="C31" s="56" t="s">
        <v>45</v>
      </c>
      <c r="D31" s="53">
        <v>166</v>
      </c>
      <c r="E31" s="54"/>
      <c r="F31" s="47">
        <v>171</v>
      </c>
      <c r="G31" s="54"/>
      <c r="H31" s="47">
        <v>180</v>
      </c>
      <c r="I31" s="54"/>
      <c r="J31" s="47">
        <v>185</v>
      </c>
      <c r="K31" s="54"/>
      <c r="L31" s="47">
        <v>192</v>
      </c>
      <c r="M31" s="48"/>
      <c r="N31" s="47">
        <v>199</v>
      </c>
      <c r="O31" s="48"/>
      <c r="P31" s="47">
        <v>206</v>
      </c>
      <c r="Q31" s="48"/>
      <c r="R31" s="47">
        <v>213</v>
      </c>
    </row>
    <row r="32" spans="2:18" s="27" customFormat="1" ht="36.75" customHeight="1" x14ac:dyDescent="0.25">
      <c r="B32" s="52"/>
      <c r="C32" s="56" t="s">
        <v>48</v>
      </c>
      <c r="D32" s="53">
        <v>217</v>
      </c>
      <c r="E32" s="54"/>
      <c r="F32" s="47">
        <v>224</v>
      </c>
      <c r="G32" s="54"/>
      <c r="H32" s="47">
        <v>237</v>
      </c>
      <c r="I32" s="54"/>
      <c r="J32" s="47">
        <v>243</v>
      </c>
      <c r="K32" s="54"/>
      <c r="L32" s="47">
        <v>252</v>
      </c>
      <c r="M32" s="48"/>
      <c r="N32" s="47">
        <v>261</v>
      </c>
      <c r="O32" s="48"/>
      <c r="P32" s="47">
        <v>270</v>
      </c>
      <c r="Q32" s="48"/>
      <c r="R32" s="47">
        <v>279</v>
      </c>
    </row>
    <row r="33" spans="2:18" ht="22.5" customHeight="1" x14ac:dyDescent="0.25"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2:18" x14ac:dyDescent="0.25">
      <c r="B34" s="10" t="s">
        <v>32</v>
      </c>
      <c r="C34" s="10"/>
      <c r="D34" s="5"/>
      <c r="E34" s="5"/>
      <c r="F34" s="5"/>
      <c r="G34" s="1"/>
      <c r="H34" s="1"/>
      <c r="I34" s="1"/>
      <c r="J34" s="1"/>
      <c r="K34" s="1"/>
      <c r="L34" s="5"/>
      <c r="M34" s="5"/>
      <c r="N34" s="5"/>
      <c r="O34" s="5"/>
      <c r="P34" s="5"/>
      <c r="Q34" s="5"/>
      <c r="R34" s="5"/>
    </row>
    <row r="35" spans="2:18" ht="32.25" customHeight="1" x14ac:dyDescent="0.25">
      <c r="B35" s="22" t="s">
        <v>33</v>
      </c>
      <c r="C35" s="22"/>
      <c r="D35" s="2" t="s">
        <v>34</v>
      </c>
      <c r="E35" s="8"/>
      <c r="F35" s="3" t="s">
        <v>34</v>
      </c>
      <c r="G35" s="8"/>
      <c r="H35" s="3" t="s">
        <v>34</v>
      </c>
      <c r="I35" s="8"/>
      <c r="J35" s="3" t="s">
        <v>34</v>
      </c>
      <c r="K35" s="8"/>
      <c r="L35" s="3" t="s">
        <v>34</v>
      </c>
      <c r="M35" s="8"/>
      <c r="N35" s="3" t="s">
        <v>34</v>
      </c>
      <c r="O35" s="8"/>
      <c r="P35" s="3" t="s">
        <v>34</v>
      </c>
      <c r="Q35" s="8"/>
      <c r="R35" s="3" t="s">
        <v>34</v>
      </c>
    </row>
    <row r="36" spans="2:18" ht="19.899999999999999" customHeight="1" x14ac:dyDescent="0.25">
      <c r="B36" s="9" t="s">
        <v>35</v>
      </c>
      <c r="C36" s="9"/>
      <c r="D36" s="55">
        <v>0.15</v>
      </c>
      <c r="E36" s="8"/>
      <c r="F36" s="55">
        <v>0.15</v>
      </c>
      <c r="G36" s="8"/>
      <c r="H36" s="55">
        <v>0.15</v>
      </c>
      <c r="I36" s="8"/>
      <c r="J36" s="55">
        <v>0.15</v>
      </c>
      <c r="K36" s="8"/>
      <c r="L36" s="55">
        <v>0.15</v>
      </c>
      <c r="M36" s="8"/>
      <c r="N36" s="55">
        <v>0.15</v>
      </c>
      <c r="O36" s="8"/>
      <c r="P36" s="55">
        <v>0.15</v>
      </c>
      <c r="Q36" s="8"/>
      <c r="R36" s="55">
        <v>0.15</v>
      </c>
    </row>
    <row r="37" spans="2:18" ht="19.899999999999999" customHeight="1" x14ac:dyDescent="0.25">
      <c r="B37" s="9" t="s">
        <v>36</v>
      </c>
      <c r="C37" s="9"/>
      <c r="D37" s="55">
        <v>0.15</v>
      </c>
      <c r="E37" s="8"/>
      <c r="F37" s="55">
        <v>0.15</v>
      </c>
      <c r="G37" s="8"/>
      <c r="H37" s="55">
        <v>0.15</v>
      </c>
      <c r="I37" s="8"/>
      <c r="J37" s="55">
        <v>0.15</v>
      </c>
      <c r="K37" s="8"/>
      <c r="L37" s="55">
        <v>0.15</v>
      </c>
      <c r="M37" s="8"/>
      <c r="N37" s="55">
        <v>0.15</v>
      </c>
      <c r="O37" s="8"/>
      <c r="P37" s="55">
        <v>0.15</v>
      </c>
      <c r="Q37" s="8"/>
      <c r="R37" s="55">
        <v>0.15</v>
      </c>
    </row>
    <row r="38" spans="2:18" ht="19.899999999999999" customHeight="1" x14ac:dyDescent="0.25">
      <c r="B38" s="11" t="s">
        <v>37</v>
      </c>
      <c r="C38" s="12"/>
      <c r="D38" s="55">
        <v>0.15</v>
      </c>
      <c r="E38" s="8"/>
      <c r="F38" s="55">
        <v>0.15</v>
      </c>
      <c r="G38" s="8"/>
      <c r="H38" s="55">
        <v>0.15</v>
      </c>
      <c r="I38" s="8"/>
      <c r="J38" s="55">
        <v>0.15</v>
      </c>
      <c r="K38" s="8"/>
      <c r="L38" s="55">
        <v>0.15</v>
      </c>
      <c r="M38" s="8"/>
      <c r="N38" s="55">
        <v>0.15</v>
      </c>
      <c r="O38" s="8"/>
      <c r="P38" s="55">
        <v>0.15</v>
      </c>
      <c r="Q38" s="8"/>
      <c r="R38" s="55">
        <v>0.15</v>
      </c>
    </row>
    <row r="39" spans="2:18" ht="19.899999999999999" customHeight="1" x14ac:dyDescent="0.25">
      <c r="B39" s="11" t="s">
        <v>38</v>
      </c>
      <c r="C39" s="12"/>
      <c r="D39" s="55">
        <v>0.15</v>
      </c>
      <c r="E39" s="8"/>
      <c r="F39" s="55">
        <v>0.15</v>
      </c>
      <c r="G39" s="8"/>
      <c r="H39" s="55">
        <v>0.15</v>
      </c>
      <c r="I39" s="8"/>
      <c r="J39" s="55">
        <v>0.15</v>
      </c>
      <c r="K39" s="8"/>
      <c r="L39" s="55">
        <v>0.15</v>
      </c>
      <c r="M39" s="8"/>
      <c r="N39" s="55">
        <v>0.15</v>
      </c>
      <c r="O39" s="8"/>
      <c r="P39" s="55">
        <v>0.15</v>
      </c>
      <c r="Q39" s="8"/>
      <c r="R39" s="55">
        <v>0.15</v>
      </c>
    </row>
    <row r="40" spans="2:18" ht="19.899999999999999" customHeight="1" x14ac:dyDescent="0.25">
      <c r="B40" s="11" t="s">
        <v>39</v>
      </c>
      <c r="C40" s="12"/>
      <c r="D40" s="55">
        <v>0.15</v>
      </c>
      <c r="E40" s="8"/>
      <c r="F40" s="55">
        <v>0.15</v>
      </c>
      <c r="G40" s="8"/>
      <c r="H40" s="55">
        <v>0.15</v>
      </c>
      <c r="I40" s="8"/>
      <c r="J40" s="55">
        <v>0.15</v>
      </c>
      <c r="K40" s="8"/>
      <c r="L40" s="55">
        <v>0.15</v>
      </c>
      <c r="M40" s="8"/>
      <c r="N40" s="55">
        <v>0.15</v>
      </c>
      <c r="O40" s="8"/>
      <c r="P40" s="55">
        <v>0.15</v>
      </c>
      <c r="Q40" s="8"/>
      <c r="R40" s="55">
        <v>0.15</v>
      </c>
    </row>
    <row r="41" spans="2:18" ht="19.899999999999999" customHeight="1" x14ac:dyDescent="0.25">
      <c r="B41" s="11" t="s">
        <v>40</v>
      </c>
      <c r="C41" s="12"/>
      <c r="D41" s="55">
        <v>0.15</v>
      </c>
      <c r="E41" s="8"/>
      <c r="F41" s="55">
        <v>0.15</v>
      </c>
      <c r="G41" s="8"/>
      <c r="H41" s="55">
        <v>0.15</v>
      </c>
      <c r="I41" s="8"/>
      <c r="J41" s="55">
        <v>0.15</v>
      </c>
      <c r="K41" s="8"/>
      <c r="L41" s="55">
        <v>0.15</v>
      </c>
      <c r="M41" s="8"/>
      <c r="N41" s="55">
        <v>0.15</v>
      </c>
      <c r="O41" s="8"/>
      <c r="P41" s="55">
        <v>0.15</v>
      </c>
      <c r="Q41" s="8"/>
      <c r="R41" s="55">
        <v>0.15</v>
      </c>
    </row>
    <row r="42" spans="2:18" ht="19.899999999999999" customHeight="1" x14ac:dyDescent="0.25">
      <c r="B42" s="11" t="s">
        <v>41</v>
      </c>
      <c r="C42" s="12"/>
      <c r="D42" s="55">
        <v>0.15</v>
      </c>
      <c r="E42" s="8"/>
      <c r="F42" s="55">
        <v>0.15</v>
      </c>
      <c r="G42" s="8"/>
      <c r="H42" s="55">
        <v>0.15</v>
      </c>
      <c r="I42" s="8"/>
      <c r="J42" s="55">
        <v>0.15</v>
      </c>
      <c r="K42" s="8"/>
      <c r="L42" s="55">
        <v>0.15</v>
      </c>
      <c r="M42" s="8"/>
      <c r="N42" s="55">
        <v>0.15</v>
      </c>
      <c r="O42" s="8"/>
      <c r="P42" s="55">
        <v>0.15</v>
      </c>
      <c r="Q42" s="8"/>
      <c r="R42" s="55">
        <v>0.15</v>
      </c>
    </row>
    <row r="43" spans="2:18" ht="19.899999999999999" customHeight="1" x14ac:dyDescent="0.25">
      <c r="B43" s="11" t="s">
        <v>42</v>
      </c>
      <c r="C43" s="12"/>
      <c r="D43" s="55">
        <v>0.15</v>
      </c>
      <c r="E43" s="8"/>
      <c r="F43" s="55">
        <v>0.15</v>
      </c>
      <c r="G43" s="8"/>
      <c r="H43" s="55">
        <v>0.15</v>
      </c>
      <c r="I43" s="8"/>
      <c r="J43" s="55">
        <v>0.15</v>
      </c>
      <c r="K43" s="8"/>
      <c r="L43" s="55">
        <v>0.15</v>
      </c>
      <c r="M43" s="8"/>
      <c r="N43" s="55">
        <v>0.15</v>
      </c>
      <c r="O43" s="8"/>
      <c r="P43" s="55">
        <v>0.15</v>
      </c>
      <c r="Q43" s="8"/>
      <c r="R43" s="55">
        <v>0.15</v>
      </c>
    </row>
    <row r="44" spans="2:18" ht="19.899999999999999" customHeight="1" x14ac:dyDescent="0.25">
      <c r="B44" s="9" t="s">
        <v>43</v>
      </c>
      <c r="C44" s="9"/>
      <c r="D44" s="55" t="s">
        <v>47</v>
      </c>
      <c r="E44" s="8"/>
      <c r="F44" s="5"/>
      <c r="G44" s="8"/>
      <c r="H44" s="5"/>
      <c r="I44" s="8"/>
      <c r="J44" s="5"/>
      <c r="K44" s="8"/>
      <c r="L44" s="5"/>
      <c r="M44" s="8"/>
      <c r="N44" s="5"/>
      <c r="O44" s="8"/>
      <c r="P44" s="5"/>
      <c r="Q44" s="8"/>
      <c r="R44" s="5"/>
    </row>
    <row r="46" spans="2:18" x14ac:dyDescent="0.25">
      <c r="B46" s="7"/>
    </row>
    <row r="47" spans="2:18" x14ac:dyDescent="0.25">
      <c r="B47" s="7"/>
    </row>
    <row r="48" spans="2:18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</sheetData>
  <mergeCells count="32">
    <mergeCell ref="B1:D1"/>
    <mergeCell ref="B6:D6"/>
    <mergeCell ref="C10:D10"/>
    <mergeCell ref="B36:C36"/>
    <mergeCell ref="B37:C37"/>
    <mergeCell ref="B30:R30"/>
    <mergeCell ref="B33:R33"/>
    <mergeCell ref="B28:R28"/>
    <mergeCell ref="Q10:R10"/>
    <mergeCell ref="B2:R3"/>
    <mergeCell ref="B35:C35"/>
    <mergeCell ref="M10:N10"/>
    <mergeCell ref="O10:P10"/>
    <mergeCell ref="M35:M44"/>
    <mergeCell ref="B38:C38"/>
    <mergeCell ref="B39:C39"/>
    <mergeCell ref="G10:H10"/>
    <mergeCell ref="K10:L10"/>
    <mergeCell ref="E10:F10"/>
    <mergeCell ref="I10:J10"/>
    <mergeCell ref="E35:E44"/>
    <mergeCell ref="G35:G44"/>
    <mergeCell ref="I35:I44"/>
    <mergeCell ref="K35:K44"/>
    <mergeCell ref="O35:O44"/>
    <mergeCell ref="Q35:Q44"/>
    <mergeCell ref="B44:C44"/>
    <mergeCell ref="B34:C34"/>
    <mergeCell ref="B40:C40"/>
    <mergeCell ref="B41:C41"/>
    <mergeCell ref="B42:C42"/>
    <mergeCell ref="B43:C43"/>
  </mergeCells>
  <pageMargins left="0.7" right="0.7" top="0.89104166666666695" bottom="0.75" header="0.3" footer="0.3"/>
  <pageSetup paperSize="3" scale="44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122255 O5 Cost Sheet</vt:lpstr>
      <vt:lpstr>'122255 O5 Cost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2025-07-30T16:57:17Z</dcterms:modified>
  <cp:category/>
  <cp:contentStatus/>
</cp:coreProperties>
</file>